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10" tabRatio="601" activeTab="0"/>
  </bookViews>
  <sheets>
    <sheet name="PLAN NABAV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<sst xmlns="http://schemas.openxmlformats.org/spreadsheetml/2006/main" count="138" uniqueCount="76">
  <si>
    <t xml:space="preserve"> Procjena 2005.</t>
  </si>
  <si>
    <t xml:space="preserve"> Procjena 2006.</t>
  </si>
  <si>
    <t>Materijalni rashodi</t>
  </si>
  <si>
    <t>Energija</t>
  </si>
  <si>
    <t>Usluge promidžbe i inform.</t>
  </si>
  <si>
    <t>Komunalne usluge</t>
  </si>
  <si>
    <t>Zdravstvene  usluge</t>
  </si>
  <si>
    <t>Računalne usluge</t>
  </si>
  <si>
    <t>Ostale usluge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</si>
  <si>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</si>
  <si>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</si>
  <si>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</si>
  <si>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</si>
  <si>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</si>
  <si>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</si>
  <si>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R. b.</t>
  </si>
  <si>
    <t>Pozicija plana</t>
  </si>
  <si>
    <t>Predmet nabave</t>
  </si>
  <si>
    <t>Procjenjena vrijednost (bez PDV-a)</t>
  </si>
  <si>
    <t>Planirana sredstva (s PDV-om)</t>
  </si>
  <si>
    <t>Postupak i način nabave</t>
  </si>
  <si>
    <t>Rashodi za materijal i energiju</t>
  </si>
  <si>
    <t>Uredski materijal i ostali mat. rash</t>
  </si>
  <si>
    <t>Uredski materijal</t>
  </si>
  <si>
    <t>Potrošni materijal za pisače i računala</t>
  </si>
  <si>
    <t>Ostale uredske potrepštine</t>
  </si>
  <si>
    <t>Literatura</t>
  </si>
  <si>
    <t>električna energija</t>
  </si>
  <si>
    <t>Materijal i sredstva za čišćenje i održavanje</t>
  </si>
  <si>
    <t>Papirnata galanterija</t>
  </si>
  <si>
    <t>Ostali materijali za potrebe redovnog poslovanja</t>
  </si>
  <si>
    <t>Usluge telefona, pošte i prijevoza</t>
  </si>
  <si>
    <t>Usluge interneta</t>
  </si>
  <si>
    <t>Poštarina</t>
  </si>
  <si>
    <t>Voda</t>
  </si>
  <si>
    <t>Ostale komunalne usluge</t>
  </si>
  <si>
    <t>Obvezni i preventivni zdravstveni pregledi</t>
  </si>
  <si>
    <t>Ostale računalne usluge</t>
  </si>
  <si>
    <t>Ostale nespomenute usluge</t>
  </si>
  <si>
    <t>SREDNJA ŠKOLA IVANA TRNSKOGA</t>
  </si>
  <si>
    <t>Nastavni materijal</t>
  </si>
  <si>
    <t>loživo ulje</t>
  </si>
  <si>
    <t>Rashodi za usluge</t>
  </si>
  <si>
    <t>Papir za fotokopiranje</t>
  </si>
  <si>
    <t>Usluge tekućeg i investicijskog održavanja</t>
  </si>
  <si>
    <t>Ispitivanje hidrantske mreže</t>
  </si>
  <si>
    <t>Servisiranje plamenika centr.grijanja i emisija dimn.pl.</t>
  </si>
  <si>
    <t>Servisiranje vatrogasnih aparata</t>
  </si>
  <si>
    <t>Odvoz smeća</t>
  </si>
  <si>
    <t>Grafičke i tiskarske usluge, usluge kopiranja i uveziv.</t>
  </si>
  <si>
    <t>Ostali nespomenuti rashodi poslovanja</t>
  </si>
  <si>
    <t>Tuzemne članarine</t>
  </si>
  <si>
    <t>bagatelna nabava</t>
  </si>
  <si>
    <t>Servisiranje i pregled dimnjaka central.grijanja</t>
  </si>
  <si>
    <t>Ispitivanje antipanik rasvjete i protupožarnog tipkala</t>
  </si>
  <si>
    <t xml:space="preserve">Materijal za higijenske potrebe </t>
  </si>
  <si>
    <t>PREDSJEDNICA ŠKOLSKOG ODBORA:</t>
  </si>
  <si>
    <t>Ispitivanje kotlovskog postrojenja</t>
  </si>
  <si>
    <t>Uredski namještaj , računalna oprema</t>
  </si>
  <si>
    <t>Knjige</t>
  </si>
  <si>
    <t>Sitni inventar i auto gume</t>
  </si>
  <si>
    <t>HRV.KOSTAJNICA, HRVATSKIH BRANITELJA 14</t>
  </si>
  <si>
    <t>OIB: 71711701508</t>
  </si>
  <si>
    <t>Ines Konjevod, prof.</t>
  </si>
  <si>
    <t>Usluge fiksne i mobilne telefonije</t>
  </si>
  <si>
    <t>Usluge prijevoza</t>
  </si>
  <si>
    <t>Intelektualne usluge</t>
  </si>
  <si>
    <t>Ugovori o djelu</t>
  </si>
  <si>
    <t>Na temelju članka 20.Zakona o javnoj nabavi (90/11) i članka 57. Statuta Srednje škole Ivana Trnskoga Hrv.Kostajnica, a na prijedlog ravnateljice Škole, Školski odbor</t>
  </si>
  <si>
    <t>Čišćenje spremnika za lož ulje</t>
  </si>
  <si>
    <t xml:space="preserve"> PLAN NABAVE ZA  2019. GODINU</t>
  </si>
  <si>
    <t xml:space="preserve">URBROJ:2176-63-01-18-1   </t>
  </si>
  <si>
    <t>Financijski plan za 2019. god.</t>
  </si>
  <si>
    <t>Srednje škole Ivana Trnskoga Hrv.Kostajnica na 28. sjednici  održanoj 12.12.2018. donosi:</t>
  </si>
  <si>
    <t>Hrv.Kostajnica, 12.prosinca 2018.god.</t>
  </si>
  <si>
    <t>KLASA: 406-01/18-01/17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</si>
</sst>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4" fillId="32" borderId="10" xfId="0" applyNumberFormat="1" applyFont="1" applyFill="1" applyBorder="1" applyAlignment="1" quotePrefix="1">
      <alignment horizontal="center" vertical="center" wrapText="1"/>
    </xf>
    <xf numFmtId="3" fontId="3" fillId="32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" xfId="33" applyNumberFormat="1" applyFont="1" applyFill="1" applyAlignment="1">
      <alignment horizontal="center"/>
    </xf>
    <xf numFmtId="3" fontId="3" fillId="33" borderId="12" xfId="0" applyNumberFormat="1" applyFont="1" applyFill="1" applyBorder="1" applyAlignment="1">
      <alignment wrapText="1"/>
    </xf>
    <xf numFmtId="0" fontId="4" fillId="33" borderId="1" xfId="33" applyNumberFormat="1" applyFont="1" applyFill="1" applyAlignment="1">
      <alignment/>
    </xf>
    <xf numFmtId="0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 quotePrefix="1">
      <alignment horizontal="left"/>
    </xf>
    <xf numFmtId="0" fontId="3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wrapText="1"/>
    </xf>
    <xf numFmtId="3" fontId="6" fillId="33" borderId="11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quotePrefix="1">
      <alignment horizontal="center" vertical="center"/>
    </xf>
    <xf numFmtId="0" fontId="6" fillId="33" borderId="11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8" fillId="33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SheetLayoutView="80" zoomScalePageLayoutView="0" workbookViewId="0" topLeftCell="A37">
      <selection activeCell="B5" sqref="B5"/>
    </sheetView>
  </sheetViews>
  <sheetFormatPr defaultColWidth="9.140625" defaultRowHeight="12.75"/>
  <cols>
    <col min="1" max="1" width="9.140625" style="5" customWidth="1"/>
    <col min="2" max="2" width="14.8515625" style="3" customWidth="1"/>
    <col min="3" max="3" width="18.421875" style="3" customWidth="1"/>
    <col min="4" max="4" width="47.140625" style="4" customWidth="1"/>
    <col min="5" max="5" width="22.7109375" style="5" customWidth="1"/>
    <col min="6" max="6" width="19.00390625" style="6" customWidth="1"/>
    <col min="7" max="7" width="16.7109375" style="6" customWidth="1"/>
    <col min="8" max="8" width="16.7109375" style="5" hidden="1" customWidth="1"/>
    <col min="9" max="9" width="16.421875" style="5" hidden="1" customWidth="1"/>
    <col min="10" max="16384" width="9.140625" style="5" customWidth="1"/>
  </cols>
  <sheetData>
    <row r="1" spans="2:5" ht="19.5" customHeight="1">
      <c r="B1" s="59" t="s">
        <v>39</v>
      </c>
      <c r="C1" s="59"/>
      <c r="D1" s="59"/>
      <c r="E1" s="7"/>
    </row>
    <row r="2" spans="2:5" ht="17.25" customHeight="1">
      <c r="B2" s="20" t="s">
        <v>61</v>
      </c>
      <c r="C2" s="20"/>
      <c r="D2" s="59"/>
      <c r="E2" s="7"/>
    </row>
    <row r="3" spans="2:5" ht="17.25" customHeight="1">
      <c r="B3" s="20" t="s">
        <v>62</v>
      </c>
      <c r="C3" s="20"/>
      <c r="D3" s="60"/>
      <c r="E3" s="7"/>
    </row>
    <row r="4" spans="2:5" ht="17.25" customHeight="1">
      <c r="B4" s="2" t="s">
        <v>75</v>
      </c>
      <c r="C4" s="20"/>
      <c r="D4" s="21"/>
      <c r="E4" s="7"/>
    </row>
    <row r="5" spans="2:5" ht="17.25" customHeight="1">
      <c r="B5" s="2" t="s">
        <v>71</v>
      </c>
      <c r="C5" s="2"/>
      <c r="D5" s="21"/>
      <c r="E5" s="7"/>
    </row>
    <row r="6" spans="2:5" ht="17.25" customHeight="1">
      <c r="B6" s="2"/>
      <c r="C6" s="2"/>
      <c r="D6" s="21"/>
      <c r="E6" s="7"/>
    </row>
    <row r="7" spans="2:5" ht="17.25" customHeight="1">
      <c r="B7" s="67" t="s">
        <v>68</v>
      </c>
      <c r="C7" s="67"/>
      <c r="D7" s="68"/>
      <c r="E7" s="7"/>
    </row>
    <row r="8" spans="2:5" ht="17.25" customHeight="1">
      <c r="B8" s="67" t="s">
        <v>73</v>
      </c>
      <c r="C8" s="67"/>
      <c r="D8" s="68"/>
      <c r="E8" s="7"/>
    </row>
    <row r="9" spans="2:5" ht="17.25" customHeight="1">
      <c r="B9" s="67"/>
      <c r="C9" s="67"/>
      <c r="D9" s="68"/>
      <c r="E9" s="7"/>
    </row>
    <row r="10" spans="2:6" ht="17.25" customHeight="1">
      <c r="B10" s="67"/>
      <c r="C10" s="67"/>
      <c r="D10" s="14" t="s">
        <v>70</v>
      </c>
      <c r="E10" s="14"/>
      <c r="F10" s="4"/>
    </row>
    <row r="11" spans="2:4" ht="17.25" customHeight="1">
      <c r="B11" s="5"/>
      <c r="C11" s="5"/>
      <c r="D11" s="1"/>
    </row>
    <row r="12" spans="1:9" s="13" customFormat="1" ht="49.5" customHeight="1">
      <c r="A12" s="61" t="s">
        <v>15</v>
      </c>
      <c r="B12" s="62" t="s">
        <v>16</v>
      </c>
      <c r="C12" s="62" t="s">
        <v>72</v>
      </c>
      <c r="D12" s="62" t="s">
        <v>17</v>
      </c>
      <c r="E12" s="61" t="s">
        <v>18</v>
      </c>
      <c r="F12" s="61" t="s">
        <v>19</v>
      </c>
      <c r="G12" s="61" t="s">
        <v>20</v>
      </c>
      <c r="H12" s="12" t="s">
        <v>0</v>
      </c>
      <c r="I12" s="12" t="s">
        <v>1</v>
      </c>
    </row>
    <row r="13" spans="1:9" ht="21" customHeight="1">
      <c r="A13" s="24"/>
      <c r="B13" s="25">
        <v>32</v>
      </c>
      <c r="C13" s="26">
        <f>SUM(C14+C31+C60)</f>
        <v>602680</v>
      </c>
      <c r="D13" s="27" t="s">
        <v>2</v>
      </c>
      <c r="E13" s="24">
        <f aca="true" t="shared" si="0" ref="E13:E43">C13/1.25</f>
        <v>482144</v>
      </c>
      <c r="F13" s="24">
        <f aca="true" t="shared" si="1" ref="F13:F41">E13*1.25</f>
        <v>602680</v>
      </c>
      <c r="G13" s="69" t="s">
        <v>52</v>
      </c>
      <c r="H13" s="9">
        <f>SUM(H14:H15)</f>
        <v>0</v>
      </c>
      <c r="I13" s="9">
        <f>SUM(I14:I15)</f>
        <v>0</v>
      </c>
    </row>
    <row r="14" spans="1:9" ht="17.25" customHeight="1">
      <c r="A14" s="32"/>
      <c r="B14" s="29">
        <v>322</v>
      </c>
      <c r="C14" s="26">
        <f>SUM(C15+C26+C29)</f>
        <v>392510</v>
      </c>
      <c r="D14" s="37" t="s">
        <v>21</v>
      </c>
      <c r="E14" s="26">
        <f t="shared" si="0"/>
        <v>314008</v>
      </c>
      <c r="F14" s="26">
        <f t="shared" si="1"/>
        <v>392510</v>
      </c>
      <c r="G14" s="69" t="s">
        <v>52</v>
      </c>
      <c r="H14" s="5">
        <v>0</v>
      </c>
      <c r="I14" s="5">
        <v>0</v>
      </c>
    </row>
    <row r="15" spans="1:9" s="19" customFormat="1" ht="14.25" customHeight="1">
      <c r="A15" s="38"/>
      <c r="B15" s="39">
        <v>3221</v>
      </c>
      <c r="C15" s="30">
        <f>SUM(C16:C25)</f>
        <v>60010</v>
      </c>
      <c r="D15" s="40" t="s">
        <v>22</v>
      </c>
      <c r="E15" s="38">
        <f t="shared" si="0"/>
        <v>48008</v>
      </c>
      <c r="F15" s="38">
        <f t="shared" si="1"/>
        <v>60010</v>
      </c>
      <c r="G15" s="69" t="s">
        <v>52</v>
      </c>
      <c r="H15" s="19">
        <v>0</v>
      </c>
      <c r="I15" s="19">
        <v>0</v>
      </c>
    </row>
    <row r="16" spans="1:7" ht="14.25" customHeight="1">
      <c r="A16" s="32"/>
      <c r="B16" s="33">
        <v>32211</v>
      </c>
      <c r="C16" s="34">
        <v>8964</v>
      </c>
      <c r="D16" s="41" t="s">
        <v>23</v>
      </c>
      <c r="E16" s="36">
        <f t="shared" si="0"/>
        <v>7171.2</v>
      </c>
      <c r="F16" s="36">
        <f t="shared" si="1"/>
        <v>8964</v>
      </c>
      <c r="G16" s="69" t="s">
        <v>52</v>
      </c>
    </row>
    <row r="17" spans="1:7" ht="14.25" customHeight="1">
      <c r="A17" s="32"/>
      <c r="B17" s="33"/>
      <c r="C17" s="34">
        <v>5310</v>
      </c>
      <c r="D17" s="41" t="s">
        <v>43</v>
      </c>
      <c r="E17" s="36">
        <f t="shared" si="0"/>
        <v>4248</v>
      </c>
      <c r="F17" s="36">
        <f t="shared" si="1"/>
        <v>5310</v>
      </c>
      <c r="G17" s="69" t="s">
        <v>52</v>
      </c>
    </row>
    <row r="18" spans="1:7" ht="15" customHeight="1">
      <c r="A18" s="32"/>
      <c r="B18" s="33"/>
      <c r="C18" s="34">
        <v>5180</v>
      </c>
      <c r="D18" s="42" t="s">
        <v>24</v>
      </c>
      <c r="E18" s="36">
        <f t="shared" si="0"/>
        <v>4144</v>
      </c>
      <c r="F18" s="36">
        <f t="shared" si="1"/>
        <v>5180</v>
      </c>
      <c r="G18" s="69" t="s">
        <v>52</v>
      </c>
    </row>
    <row r="19" spans="1:7" ht="14.25" customHeight="1">
      <c r="A19" s="32"/>
      <c r="B19" s="33"/>
      <c r="C19" s="34">
        <v>7562</v>
      </c>
      <c r="D19" s="42" t="s">
        <v>25</v>
      </c>
      <c r="E19" s="36">
        <f t="shared" si="0"/>
        <v>6049.6</v>
      </c>
      <c r="F19" s="36">
        <f t="shared" si="1"/>
        <v>7562</v>
      </c>
      <c r="G19" s="69" t="s">
        <v>52</v>
      </c>
    </row>
    <row r="20" spans="1:7" ht="14.25" customHeight="1">
      <c r="A20" s="32"/>
      <c r="B20" s="33">
        <v>32212</v>
      </c>
      <c r="C20" s="34">
        <v>5340</v>
      </c>
      <c r="D20" s="42" t="s">
        <v>26</v>
      </c>
      <c r="E20" s="36">
        <f t="shared" si="0"/>
        <v>4272</v>
      </c>
      <c r="F20" s="36">
        <f t="shared" si="1"/>
        <v>5340</v>
      </c>
      <c r="G20" s="69" t="s">
        <v>52</v>
      </c>
    </row>
    <row r="21" spans="1:7" ht="15" customHeight="1">
      <c r="A21" s="32"/>
      <c r="B21" s="43">
        <v>32214</v>
      </c>
      <c r="C21" s="34">
        <v>6932</v>
      </c>
      <c r="D21" s="42" t="s">
        <v>28</v>
      </c>
      <c r="E21" s="36">
        <f t="shared" si="0"/>
        <v>5545.6</v>
      </c>
      <c r="F21" s="36">
        <f t="shared" si="1"/>
        <v>6932</v>
      </c>
      <c r="G21" s="69" t="s">
        <v>52</v>
      </c>
    </row>
    <row r="22" spans="1:7" ht="14.25" customHeight="1">
      <c r="A22" s="32"/>
      <c r="B22" s="33"/>
      <c r="C22" s="34">
        <v>4680</v>
      </c>
      <c r="D22" s="42" t="s">
        <v>29</v>
      </c>
      <c r="E22" s="36">
        <f t="shared" si="0"/>
        <v>3744</v>
      </c>
      <c r="F22" s="36">
        <f t="shared" si="1"/>
        <v>4680</v>
      </c>
      <c r="G22" s="69" t="s">
        <v>52</v>
      </c>
    </row>
    <row r="23" spans="1:7" ht="14.25" customHeight="1">
      <c r="A23" s="32"/>
      <c r="B23" s="33"/>
      <c r="C23" s="34">
        <v>5700</v>
      </c>
      <c r="D23" s="44" t="s">
        <v>55</v>
      </c>
      <c r="E23" s="36">
        <f t="shared" si="0"/>
        <v>4560</v>
      </c>
      <c r="F23" s="36">
        <f t="shared" si="1"/>
        <v>5700</v>
      </c>
      <c r="G23" s="69" t="s">
        <v>52</v>
      </c>
    </row>
    <row r="24" spans="1:7" ht="14.25" customHeight="1">
      <c r="A24" s="32"/>
      <c r="B24" s="43">
        <v>32219</v>
      </c>
      <c r="C24" s="34">
        <v>4992</v>
      </c>
      <c r="D24" s="42" t="s">
        <v>30</v>
      </c>
      <c r="E24" s="36">
        <f t="shared" si="0"/>
        <v>3993.6</v>
      </c>
      <c r="F24" s="36">
        <f t="shared" si="1"/>
        <v>4992</v>
      </c>
      <c r="G24" s="69" t="s">
        <v>52</v>
      </c>
    </row>
    <row r="25" spans="1:7" ht="14.25" customHeight="1">
      <c r="A25" s="32"/>
      <c r="B25" s="43"/>
      <c r="C25" s="34">
        <v>5350</v>
      </c>
      <c r="D25" s="42" t="s">
        <v>40</v>
      </c>
      <c r="E25" s="36">
        <f t="shared" si="0"/>
        <v>4280</v>
      </c>
      <c r="F25" s="36">
        <f t="shared" si="1"/>
        <v>5350</v>
      </c>
      <c r="G25" s="69" t="s">
        <v>52</v>
      </c>
    </row>
    <row r="26" spans="1:9" s="19" customFormat="1" ht="14.25" customHeight="1">
      <c r="A26" s="39">
        <v>3223</v>
      </c>
      <c r="B26" s="39">
        <v>3223</v>
      </c>
      <c r="C26" s="30">
        <f>SUM(C27:C28)</f>
        <v>322500</v>
      </c>
      <c r="D26" s="45" t="s">
        <v>3</v>
      </c>
      <c r="E26" s="38">
        <f t="shared" si="0"/>
        <v>258000</v>
      </c>
      <c r="F26" s="38">
        <f t="shared" si="1"/>
        <v>322500</v>
      </c>
      <c r="G26" s="69" t="s">
        <v>52</v>
      </c>
      <c r="H26" s="19">
        <v>0</v>
      </c>
      <c r="I26" s="19">
        <v>0</v>
      </c>
    </row>
    <row r="27" spans="1:7" ht="14.25" customHeight="1">
      <c r="A27" s="32"/>
      <c r="B27" s="33">
        <v>32231</v>
      </c>
      <c r="C27" s="34">
        <v>75520</v>
      </c>
      <c r="D27" s="44" t="s">
        <v>27</v>
      </c>
      <c r="E27" s="36">
        <f t="shared" si="0"/>
        <v>60416</v>
      </c>
      <c r="F27" s="36">
        <f t="shared" si="1"/>
        <v>75520</v>
      </c>
      <c r="G27" s="69" t="s">
        <v>52</v>
      </c>
    </row>
    <row r="28" spans="1:7" ht="14.25" customHeight="1">
      <c r="A28" s="32"/>
      <c r="B28" s="33">
        <v>32239</v>
      </c>
      <c r="C28" s="34">
        <v>246980</v>
      </c>
      <c r="D28" s="46" t="s">
        <v>41</v>
      </c>
      <c r="E28" s="36">
        <f t="shared" si="0"/>
        <v>197584</v>
      </c>
      <c r="F28" s="36">
        <f t="shared" si="1"/>
        <v>246980</v>
      </c>
      <c r="G28" s="69" t="s">
        <v>52</v>
      </c>
    </row>
    <row r="29" spans="1:7" ht="14.25" customHeight="1">
      <c r="A29" s="39">
        <v>3225</v>
      </c>
      <c r="B29" s="39">
        <v>3225</v>
      </c>
      <c r="C29" s="30">
        <f>SUM(C30:C30)</f>
        <v>10000</v>
      </c>
      <c r="D29" s="45" t="s">
        <v>60</v>
      </c>
      <c r="E29" s="38">
        <f t="shared" si="0"/>
        <v>8000</v>
      </c>
      <c r="F29" s="38">
        <f t="shared" si="1"/>
        <v>10000</v>
      </c>
      <c r="G29" s="69" t="s">
        <v>52</v>
      </c>
    </row>
    <row r="30" spans="1:9" s="19" customFormat="1" ht="14.25" customHeight="1">
      <c r="A30" s="34"/>
      <c r="B30" s="47">
        <v>32251</v>
      </c>
      <c r="C30" s="48">
        <v>10000</v>
      </c>
      <c r="D30" s="49" t="s">
        <v>60</v>
      </c>
      <c r="E30" s="36">
        <f t="shared" si="0"/>
        <v>8000</v>
      </c>
      <c r="F30" s="36">
        <f t="shared" si="1"/>
        <v>10000</v>
      </c>
      <c r="G30" s="69" t="s">
        <v>52</v>
      </c>
      <c r="H30" s="19">
        <v>0</v>
      </c>
      <c r="I30" s="19">
        <v>0</v>
      </c>
    </row>
    <row r="31" spans="1:7" s="19" customFormat="1" ht="14.25" customHeight="1">
      <c r="A31" s="38"/>
      <c r="B31" s="39">
        <v>323</v>
      </c>
      <c r="C31" s="30">
        <f>SUM(C32+C37+C45+C47+C51+C53+C55+C57)</f>
        <v>184620</v>
      </c>
      <c r="D31" s="45" t="s">
        <v>42</v>
      </c>
      <c r="E31" s="38">
        <f>C31/1.25</f>
        <v>147696</v>
      </c>
      <c r="F31" s="38">
        <f>E31*1.25</f>
        <v>184620</v>
      </c>
      <c r="G31" s="69" t="s">
        <v>52</v>
      </c>
    </row>
    <row r="32" spans="1:9" s="19" customFormat="1" ht="14.25" customHeight="1">
      <c r="A32" s="38"/>
      <c r="B32" s="39">
        <v>3231</v>
      </c>
      <c r="C32" s="30">
        <f>SUM(C33:C36)</f>
        <v>57500</v>
      </c>
      <c r="D32" s="45" t="s">
        <v>31</v>
      </c>
      <c r="E32" s="38">
        <f t="shared" si="0"/>
        <v>46000</v>
      </c>
      <c r="F32" s="38">
        <f t="shared" si="1"/>
        <v>57500</v>
      </c>
      <c r="G32" s="69" t="s">
        <v>52</v>
      </c>
      <c r="H32" s="19">
        <v>0</v>
      </c>
      <c r="I32" s="19">
        <v>0</v>
      </c>
    </row>
    <row r="33" spans="1:7" ht="14.25" customHeight="1">
      <c r="A33" s="32"/>
      <c r="B33" s="50">
        <v>32311</v>
      </c>
      <c r="C33" s="51">
        <v>9500</v>
      </c>
      <c r="D33" s="46" t="s">
        <v>64</v>
      </c>
      <c r="E33" s="36">
        <f t="shared" si="0"/>
        <v>7600</v>
      </c>
      <c r="F33" s="36">
        <f t="shared" si="1"/>
        <v>9500</v>
      </c>
      <c r="G33" s="69" t="s">
        <v>52</v>
      </c>
    </row>
    <row r="34" spans="1:7" ht="14.25" customHeight="1">
      <c r="A34" s="32"/>
      <c r="B34" s="50">
        <v>32312</v>
      </c>
      <c r="C34" s="51">
        <v>1100</v>
      </c>
      <c r="D34" s="46" t="s">
        <v>32</v>
      </c>
      <c r="E34" s="36">
        <f t="shared" si="0"/>
        <v>880</v>
      </c>
      <c r="F34" s="36">
        <f t="shared" si="1"/>
        <v>1100</v>
      </c>
      <c r="G34" s="69" t="s">
        <v>52</v>
      </c>
    </row>
    <row r="35" spans="1:7" ht="14.25" customHeight="1">
      <c r="A35" s="32"/>
      <c r="B35" s="50">
        <v>32313</v>
      </c>
      <c r="C35" s="51">
        <v>1900</v>
      </c>
      <c r="D35" s="46" t="s">
        <v>33</v>
      </c>
      <c r="E35" s="36">
        <f>C35/1.25</f>
        <v>1520</v>
      </c>
      <c r="F35" s="36">
        <f>E35*1.25</f>
        <v>1900</v>
      </c>
      <c r="G35" s="69" t="s">
        <v>52</v>
      </c>
    </row>
    <row r="36" spans="1:7" ht="14.25" customHeight="1">
      <c r="A36" s="32"/>
      <c r="B36" s="50">
        <v>32319</v>
      </c>
      <c r="C36" s="51">
        <v>45000</v>
      </c>
      <c r="D36" s="46" t="s">
        <v>65</v>
      </c>
      <c r="E36" s="36">
        <f t="shared" si="0"/>
        <v>36000</v>
      </c>
      <c r="F36" s="36">
        <f t="shared" si="1"/>
        <v>45000</v>
      </c>
      <c r="G36" s="69" t="s">
        <v>52</v>
      </c>
    </row>
    <row r="37" spans="1:7" s="19" customFormat="1" ht="14.25" customHeight="1">
      <c r="A37" s="38"/>
      <c r="B37" s="39">
        <v>3232</v>
      </c>
      <c r="C37" s="30">
        <f>SUM(C38:C44)</f>
        <v>40000</v>
      </c>
      <c r="D37" s="45" t="s">
        <v>44</v>
      </c>
      <c r="E37" s="38">
        <f t="shared" si="0"/>
        <v>32000</v>
      </c>
      <c r="F37" s="38">
        <f t="shared" si="1"/>
        <v>40000</v>
      </c>
      <c r="G37" s="69" t="s">
        <v>52</v>
      </c>
    </row>
    <row r="38" spans="1:7" ht="14.25" customHeight="1">
      <c r="A38" s="32"/>
      <c r="B38" s="50">
        <v>32322</v>
      </c>
      <c r="C38" s="51">
        <v>2250</v>
      </c>
      <c r="D38" s="46" t="s">
        <v>45</v>
      </c>
      <c r="E38" s="36">
        <f t="shared" si="0"/>
        <v>1800</v>
      </c>
      <c r="F38" s="36">
        <f t="shared" si="1"/>
        <v>2250</v>
      </c>
      <c r="G38" s="69" t="s">
        <v>52</v>
      </c>
    </row>
    <row r="39" spans="1:7" ht="14.25" customHeight="1">
      <c r="A39" s="32"/>
      <c r="B39" s="50"/>
      <c r="C39" s="51">
        <v>5005</v>
      </c>
      <c r="D39" s="46" t="s">
        <v>46</v>
      </c>
      <c r="E39" s="36">
        <f t="shared" si="0"/>
        <v>4004</v>
      </c>
      <c r="F39" s="36">
        <f t="shared" si="1"/>
        <v>5005</v>
      </c>
      <c r="G39" s="69" t="s">
        <v>52</v>
      </c>
    </row>
    <row r="40" spans="1:7" ht="14.25" customHeight="1">
      <c r="A40" s="32"/>
      <c r="B40" s="50"/>
      <c r="C40" s="51">
        <v>2818</v>
      </c>
      <c r="D40" s="46" t="s">
        <v>57</v>
      </c>
      <c r="E40" s="36">
        <f t="shared" si="0"/>
        <v>2254.4</v>
      </c>
      <c r="F40" s="36">
        <f t="shared" si="1"/>
        <v>2818</v>
      </c>
      <c r="G40" s="69" t="s">
        <v>52</v>
      </c>
    </row>
    <row r="41" spans="1:7" ht="14.25" customHeight="1">
      <c r="A41" s="32"/>
      <c r="B41" s="50"/>
      <c r="C41" s="51">
        <v>5200</v>
      </c>
      <c r="D41" s="46" t="s">
        <v>53</v>
      </c>
      <c r="E41" s="36">
        <f t="shared" si="0"/>
        <v>4160</v>
      </c>
      <c r="F41" s="36">
        <f t="shared" si="1"/>
        <v>5200</v>
      </c>
      <c r="G41" s="69" t="s">
        <v>52</v>
      </c>
    </row>
    <row r="42" spans="1:7" ht="14.25" customHeight="1">
      <c r="A42" s="32"/>
      <c r="B42" s="50"/>
      <c r="C42" s="51">
        <v>5927</v>
      </c>
      <c r="D42" s="46" t="s">
        <v>47</v>
      </c>
      <c r="E42" s="36">
        <f t="shared" si="0"/>
        <v>4741.6</v>
      </c>
      <c r="F42" s="36">
        <f aca="true" t="shared" si="2" ref="F42:F71">E42*1.25</f>
        <v>5927</v>
      </c>
      <c r="G42" s="69" t="s">
        <v>52</v>
      </c>
    </row>
    <row r="43" spans="1:7" ht="14.25" customHeight="1">
      <c r="A43" s="32"/>
      <c r="B43" s="50"/>
      <c r="C43" s="51">
        <v>18000</v>
      </c>
      <c r="D43" s="46" t="s">
        <v>69</v>
      </c>
      <c r="E43" s="36">
        <f t="shared" si="0"/>
        <v>14400</v>
      </c>
      <c r="F43" s="36">
        <f t="shared" si="2"/>
        <v>18000</v>
      </c>
      <c r="G43" s="69" t="s">
        <v>52</v>
      </c>
    </row>
    <row r="44" spans="1:7" ht="14.25" customHeight="1">
      <c r="A44" s="32"/>
      <c r="B44" s="50"/>
      <c r="C44" s="51">
        <v>800</v>
      </c>
      <c r="D44" s="46" t="s">
        <v>54</v>
      </c>
      <c r="E44" s="36">
        <f>C44/1.25</f>
        <v>640</v>
      </c>
      <c r="F44" s="36">
        <f>E44*1.25</f>
        <v>800</v>
      </c>
      <c r="G44" s="69" t="s">
        <v>52</v>
      </c>
    </row>
    <row r="45" spans="1:9" s="19" customFormat="1" ht="14.25" customHeight="1">
      <c r="A45" s="38"/>
      <c r="B45" s="39">
        <v>3233</v>
      </c>
      <c r="C45" s="30">
        <f>SUM(C46:C46)</f>
        <v>1920</v>
      </c>
      <c r="D45" s="45" t="s">
        <v>4</v>
      </c>
      <c r="E45" s="38">
        <f aca="true" t="shared" si="3" ref="E45:E71">C45/1.25</f>
        <v>1536</v>
      </c>
      <c r="F45" s="38">
        <f t="shared" si="2"/>
        <v>1920</v>
      </c>
      <c r="G45" s="69" t="s">
        <v>52</v>
      </c>
      <c r="H45" s="19">
        <v>0</v>
      </c>
      <c r="I45" s="19">
        <v>0</v>
      </c>
    </row>
    <row r="46" spans="1:7" ht="14.25" customHeight="1">
      <c r="A46" s="32"/>
      <c r="B46" s="33">
        <v>32331</v>
      </c>
      <c r="C46" s="51">
        <v>1920</v>
      </c>
      <c r="D46" s="46" t="s">
        <v>4</v>
      </c>
      <c r="E46" s="36">
        <f t="shared" si="3"/>
        <v>1536</v>
      </c>
      <c r="F46" s="36">
        <f t="shared" si="2"/>
        <v>1920</v>
      </c>
      <c r="G46" s="69" t="s">
        <v>52</v>
      </c>
    </row>
    <row r="47" spans="1:9" s="19" customFormat="1" ht="14.25" customHeight="1">
      <c r="A47" s="38"/>
      <c r="B47" s="39">
        <v>3234</v>
      </c>
      <c r="C47" s="30">
        <f>SUM(C48:C50)</f>
        <v>47500</v>
      </c>
      <c r="D47" s="45" t="s">
        <v>5</v>
      </c>
      <c r="E47" s="38">
        <f t="shared" si="3"/>
        <v>38000</v>
      </c>
      <c r="F47" s="38">
        <f t="shared" si="2"/>
        <v>47500</v>
      </c>
      <c r="G47" s="69" t="s">
        <v>52</v>
      </c>
      <c r="H47" s="19">
        <v>0</v>
      </c>
      <c r="I47" s="19">
        <v>0</v>
      </c>
    </row>
    <row r="48" spans="1:7" ht="14.25" customHeight="1">
      <c r="A48" s="32"/>
      <c r="B48" s="50">
        <v>32341</v>
      </c>
      <c r="C48" s="51">
        <v>15510</v>
      </c>
      <c r="D48" s="46" t="s">
        <v>34</v>
      </c>
      <c r="E48" s="36">
        <f t="shared" si="3"/>
        <v>12408</v>
      </c>
      <c r="F48" s="36">
        <f t="shared" si="2"/>
        <v>15510</v>
      </c>
      <c r="G48" s="69" t="s">
        <v>52</v>
      </c>
    </row>
    <row r="49" spans="1:7" ht="14.25" customHeight="1">
      <c r="A49" s="32"/>
      <c r="B49" s="50">
        <v>32342</v>
      </c>
      <c r="C49" s="51">
        <v>12500</v>
      </c>
      <c r="D49" s="46" t="s">
        <v>48</v>
      </c>
      <c r="E49" s="36">
        <f t="shared" si="3"/>
        <v>10000</v>
      </c>
      <c r="F49" s="36">
        <f t="shared" si="2"/>
        <v>12500</v>
      </c>
      <c r="G49" s="69" t="s">
        <v>52</v>
      </c>
    </row>
    <row r="50" spans="1:7" ht="14.25" customHeight="1">
      <c r="A50" s="32"/>
      <c r="B50" s="50">
        <v>32349</v>
      </c>
      <c r="C50" s="51">
        <v>19490</v>
      </c>
      <c r="D50" s="46" t="s">
        <v>35</v>
      </c>
      <c r="E50" s="36">
        <f t="shared" si="3"/>
        <v>15592</v>
      </c>
      <c r="F50" s="36">
        <f t="shared" si="2"/>
        <v>19490</v>
      </c>
      <c r="G50" s="69" t="s">
        <v>52</v>
      </c>
    </row>
    <row r="51" spans="1:7" s="19" customFormat="1" ht="14.25" customHeight="1">
      <c r="A51" s="38"/>
      <c r="B51" s="39">
        <v>3236</v>
      </c>
      <c r="C51" s="30">
        <f>SUM(C52:C52)</f>
        <v>6000</v>
      </c>
      <c r="D51" s="52" t="s">
        <v>6</v>
      </c>
      <c r="E51" s="38">
        <f t="shared" si="3"/>
        <v>4800</v>
      </c>
      <c r="F51" s="38">
        <f t="shared" si="2"/>
        <v>6000</v>
      </c>
      <c r="G51" s="69" t="s">
        <v>52</v>
      </c>
    </row>
    <row r="52" spans="1:7" ht="14.25" customHeight="1">
      <c r="A52" s="32"/>
      <c r="B52" s="50">
        <v>32361</v>
      </c>
      <c r="C52" s="34">
        <v>6000</v>
      </c>
      <c r="D52" s="53" t="s">
        <v>36</v>
      </c>
      <c r="E52" s="36">
        <f t="shared" si="3"/>
        <v>4800</v>
      </c>
      <c r="F52" s="36">
        <f t="shared" si="2"/>
        <v>6000</v>
      </c>
      <c r="G52" s="69" t="s">
        <v>52</v>
      </c>
    </row>
    <row r="53" spans="1:7" ht="14.25" customHeight="1">
      <c r="A53" s="32"/>
      <c r="B53" s="39">
        <v>3237</v>
      </c>
      <c r="C53" s="66">
        <f>SUM(C54:C54)</f>
        <v>700</v>
      </c>
      <c r="D53" s="53" t="s">
        <v>66</v>
      </c>
      <c r="E53" s="63">
        <f t="shared" si="3"/>
        <v>560</v>
      </c>
      <c r="F53" s="63">
        <f t="shared" si="2"/>
        <v>700</v>
      </c>
      <c r="G53" s="69" t="s">
        <v>52</v>
      </c>
    </row>
    <row r="54" spans="1:7" ht="14.25" customHeight="1">
      <c r="A54" s="32"/>
      <c r="B54" s="50">
        <v>32372</v>
      </c>
      <c r="C54" s="34">
        <v>700</v>
      </c>
      <c r="D54" s="53" t="s">
        <v>67</v>
      </c>
      <c r="E54" s="36">
        <v>900</v>
      </c>
      <c r="F54" s="36">
        <v>900</v>
      </c>
      <c r="G54" s="69" t="s">
        <v>52</v>
      </c>
    </row>
    <row r="55" spans="1:7" s="19" customFormat="1" ht="14.25" customHeight="1">
      <c r="A55" s="38"/>
      <c r="B55" s="39">
        <v>3238</v>
      </c>
      <c r="C55" s="30">
        <f>SUM(C56:C56)</f>
        <v>9000</v>
      </c>
      <c r="D55" s="45" t="s">
        <v>7</v>
      </c>
      <c r="E55" s="38">
        <f>C56/1.25</f>
        <v>7200</v>
      </c>
      <c r="F55" s="38">
        <f>E55*1.25</f>
        <v>9000</v>
      </c>
      <c r="G55" s="69" t="s">
        <v>52</v>
      </c>
    </row>
    <row r="56" spans="1:7" ht="14.25" customHeight="1">
      <c r="A56" s="32"/>
      <c r="B56" s="33">
        <v>32389</v>
      </c>
      <c r="C56" s="34">
        <v>9000</v>
      </c>
      <c r="D56" s="35" t="s">
        <v>37</v>
      </c>
      <c r="E56" s="38">
        <f t="shared" si="3"/>
        <v>7200</v>
      </c>
      <c r="F56" s="36">
        <f t="shared" si="2"/>
        <v>9000</v>
      </c>
      <c r="G56" s="69" t="s">
        <v>52</v>
      </c>
    </row>
    <row r="57" spans="1:9" s="19" customFormat="1" ht="14.25" customHeight="1">
      <c r="A57" s="38"/>
      <c r="B57" s="39">
        <v>3239</v>
      </c>
      <c r="C57" s="30">
        <f>SUM(C58:C59)</f>
        <v>22000</v>
      </c>
      <c r="D57" s="45" t="s">
        <v>8</v>
      </c>
      <c r="E57" s="38">
        <f t="shared" si="3"/>
        <v>17600</v>
      </c>
      <c r="F57" s="38">
        <f t="shared" si="2"/>
        <v>22000</v>
      </c>
      <c r="G57" s="69" t="s">
        <v>52</v>
      </c>
      <c r="H57" s="19">
        <v>0</v>
      </c>
      <c r="I57" s="19">
        <v>0</v>
      </c>
    </row>
    <row r="58" spans="1:7" s="19" customFormat="1" ht="14.25" customHeight="1">
      <c r="A58" s="38"/>
      <c r="B58" s="50">
        <v>32391</v>
      </c>
      <c r="C58" s="51">
        <v>10500</v>
      </c>
      <c r="D58" s="46" t="s">
        <v>49</v>
      </c>
      <c r="E58" s="36">
        <f t="shared" si="3"/>
        <v>8400</v>
      </c>
      <c r="F58" s="36">
        <f t="shared" si="2"/>
        <v>10500</v>
      </c>
      <c r="G58" s="69" t="s">
        <v>52</v>
      </c>
    </row>
    <row r="59" spans="1:7" ht="14.25" customHeight="1">
      <c r="A59" s="32"/>
      <c r="B59" s="50">
        <v>32399</v>
      </c>
      <c r="C59" s="51">
        <v>11500</v>
      </c>
      <c r="D59" s="44" t="s">
        <v>38</v>
      </c>
      <c r="E59" s="36">
        <f t="shared" si="3"/>
        <v>9200</v>
      </c>
      <c r="F59" s="36">
        <f t="shared" si="2"/>
        <v>11500</v>
      </c>
      <c r="G59" s="69" t="s">
        <v>52</v>
      </c>
    </row>
    <row r="60" spans="1:9" s="19" customFormat="1" ht="14.25" customHeight="1">
      <c r="A60" s="17"/>
      <c r="B60" s="15">
        <v>329</v>
      </c>
      <c r="C60" s="22">
        <f>SUM(C61+C63+C65)</f>
        <v>25550</v>
      </c>
      <c r="D60" s="16" t="s">
        <v>50</v>
      </c>
      <c r="E60" s="17">
        <f t="shared" si="3"/>
        <v>20440</v>
      </c>
      <c r="F60" s="17">
        <f t="shared" si="2"/>
        <v>25550</v>
      </c>
      <c r="G60" s="69" t="s">
        <v>52</v>
      </c>
      <c r="H60" s="19">
        <v>0</v>
      </c>
      <c r="I60" s="19">
        <v>0</v>
      </c>
    </row>
    <row r="61" spans="1:9" s="19" customFormat="1" ht="14.25" customHeight="1">
      <c r="A61" s="17"/>
      <c r="B61" s="15">
        <v>3293</v>
      </c>
      <c r="C61" s="18">
        <f>SUM(C62:C62)</f>
        <v>4000</v>
      </c>
      <c r="D61" s="16" t="s">
        <v>9</v>
      </c>
      <c r="E61" s="17">
        <f t="shared" si="3"/>
        <v>3200</v>
      </c>
      <c r="F61" s="17">
        <f t="shared" si="2"/>
        <v>4000</v>
      </c>
      <c r="G61" s="69" t="s">
        <v>52</v>
      </c>
      <c r="H61" s="19">
        <v>0</v>
      </c>
      <c r="I61" s="19">
        <v>0</v>
      </c>
    </row>
    <row r="62" spans="1:7" ht="14.25" customHeight="1">
      <c r="A62" s="32"/>
      <c r="B62" s="33">
        <v>32931</v>
      </c>
      <c r="C62" s="34">
        <v>4000</v>
      </c>
      <c r="D62" s="35" t="s">
        <v>9</v>
      </c>
      <c r="E62" s="36">
        <f t="shared" si="3"/>
        <v>3200</v>
      </c>
      <c r="F62" s="36">
        <f t="shared" si="2"/>
        <v>4000</v>
      </c>
      <c r="G62" s="69" t="s">
        <v>52</v>
      </c>
    </row>
    <row r="63" spans="1:9" s="19" customFormat="1" ht="14.25" customHeight="1">
      <c r="A63" s="38"/>
      <c r="B63" s="39">
        <v>3294</v>
      </c>
      <c r="C63" s="30">
        <f>SUM(C64:C64)</f>
        <v>250</v>
      </c>
      <c r="D63" s="45" t="s">
        <v>10</v>
      </c>
      <c r="E63" s="38">
        <f t="shared" si="3"/>
        <v>200</v>
      </c>
      <c r="F63" s="38">
        <f t="shared" si="2"/>
        <v>250</v>
      </c>
      <c r="G63" s="69" t="s">
        <v>52</v>
      </c>
      <c r="H63" s="19">
        <v>0</v>
      </c>
      <c r="I63" s="19">
        <v>0</v>
      </c>
    </row>
    <row r="64" spans="1:7" s="19" customFormat="1" ht="14.25" customHeight="1">
      <c r="A64" s="38"/>
      <c r="B64" s="33">
        <v>32941</v>
      </c>
      <c r="C64" s="34">
        <v>250</v>
      </c>
      <c r="D64" s="35" t="s">
        <v>51</v>
      </c>
      <c r="E64" s="36">
        <f t="shared" si="3"/>
        <v>200</v>
      </c>
      <c r="F64" s="36">
        <f t="shared" si="2"/>
        <v>250</v>
      </c>
      <c r="G64" s="69" t="s">
        <v>52</v>
      </c>
    </row>
    <row r="65" spans="1:9" s="19" customFormat="1" ht="14.25" customHeight="1">
      <c r="A65" s="38"/>
      <c r="B65" s="39">
        <v>3299</v>
      </c>
      <c r="C65" s="30">
        <f>SUM(C66:C66)</f>
        <v>21300</v>
      </c>
      <c r="D65" s="52" t="s">
        <v>11</v>
      </c>
      <c r="E65" s="38">
        <f t="shared" si="3"/>
        <v>17040</v>
      </c>
      <c r="F65" s="38">
        <f t="shared" si="2"/>
        <v>21300</v>
      </c>
      <c r="G65" s="69" t="s">
        <v>52</v>
      </c>
      <c r="H65" s="19">
        <v>0</v>
      </c>
      <c r="I65" s="19">
        <v>0</v>
      </c>
    </row>
    <row r="66" spans="1:9" ht="14.25" customHeight="1">
      <c r="A66" s="32"/>
      <c r="B66" s="33">
        <v>32999</v>
      </c>
      <c r="C66" s="32">
        <v>21300</v>
      </c>
      <c r="D66" s="35" t="s">
        <v>50</v>
      </c>
      <c r="E66" s="36">
        <f t="shared" si="3"/>
        <v>17040</v>
      </c>
      <c r="F66" s="36">
        <f t="shared" si="2"/>
        <v>21300</v>
      </c>
      <c r="G66" s="69" t="s">
        <v>52</v>
      </c>
      <c r="H66" s="5">
        <v>0</v>
      </c>
      <c r="I66" s="5">
        <v>0</v>
      </c>
    </row>
    <row r="67" spans="1:9" ht="18.75" customHeight="1">
      <c r="A67" s="28"/>
      <c r="B67" s="29">
        <v>34</v>
      </c>
      <c r="C67" s="54">
        <f>SUM(C68:C68)</f>
        <v>2700</v>
      </c>
      <c r="D67" s="31" t="s">
        <v>12</v>
      </c>
      <c r="E67" s="28">
        <f t="shared" si="3"/>
        <v>2160</v>
      </c>
      <c r="F67" s="28">
        <f t="shared" si="2"/>
        <v>2700</v>
      </c>
      <c r="G67" s="69" t="s">
        <v>52</v>
      </c>
      <c r="H67" s="9">
        <f>H68</f>
        <v>0</v>
      </c>
      <c r="I67" s="9">
        <f>I68</f>
        <v>0</v>
      </c>
    </row>
    <row r="68" spans="1:9" s="19" customFormat="1" ht="14.25" customHeight="1">
      <c r="A68" s="38"/>
      <c r="B68" s="39">
        <v>3431</v>
      </c>
      <c r="C68" s="38">
        <v>2700</v>
      </c>
      <c r="D68" s="45" t="s">
        <v>13</v>
      </c>
      <c r="E68" s="38">
        <f t="shared" si="3"/>
        <v>2160</v>
      </c>
      <c r="F68" s="38">
        <f t="shared" si="2"/>
        <v>2700</v>
      </c>
      <c r="G68" s="69" t="s">
        <v>52</v>
      </c>
      <c r="H68" s="19">
        <v>0</v>
      </c>
      <c r="I68" s="19">
        <v>0</v>
      </c>
    </row>
    <row r="69" spans="1:9" s="9" customFormat="1" ht="28.5" customHeight="1">
      <c r="A69" s="55"/>
      <c r="B69" s="56">
        <v>42</v>
      </c>
      <c r="C69" s="54">
        <f>SUM(C70:C71)</f>
        <v>50122</v>
      </c>
      <c r="D69" s="57" t="s">
        <v>14</v>
      </c>
      <c r="E69" s="55">
        <f t="shared" si="3"/>
        <v>40097.6</v>
      </c>
      <c r="F69" s="55">
        <f t="shared" si="2"/>
        <v>50122</v>
      </c>
      <c r="G69" s="69" t="s">
        <v>52</v>
      </c>
      <c r="H69" s="9">
        <f>H71</f>
        <v>65000</v>
      </c>
      <c r="I69" s="9">
        <f>I71</f>
        <v>65000</v>
      </c>
    </row>
    <row r="70" spans="1:7" s="9" customFormat="1" ht="28.5" customHeight="1">
      <c r="A70" s="55"/>
      <c r="B70" s="58">
        <v>4221</v>
      </c>
      <c r="C70" s="38">
        <v>47000</v>
      </c>
      <c r="D70" s="45" t="s">
        <v>58</v>
      </c>
      <c r="E70" s="38">
        <f>C70/1.25</f>
        <v>37600</v>
      </c>
      <c r="F70" s="38">
        <f>E70*1.25</f>
        <v>47000</v>
      </c>
      <c r="G70" s="69" t="s">
        <v>52</v>
      </c>
    </row>
    <row r="71" spans="1:9" s="19" customFormat="1" ht="15.75">
      <c r="A71" s="63"/>
      <c r="B71" s="64">
        <v>4241</v>
      </c>
      <c r="C71" s="63">
        <v>3122</v>
      </c>
      <c r="D71" s="65" t="s">
        <v>59</v>
      </c>
      <c r="E71" s="63">
        <f t="shared" si="3"/>
        <v>2497.6</v>
      </c>
      <c r="F71" s="63">
        <f t="shared" si="2"/>
        <v>3122</v>
      </c>
      <c r="G71" s="26" t="s">
        <v>52</v>
      </c>
      <c r="H71" s="19">
        <v>65000</v>
      </c>
      <c r="I71" s="19">
        <v>65000</v>
      </c>
    </row>
    <row r="72" spans="2:7" s="7" customFormat="1" ht="15.75">
      <c r="B72" s="11"/>
      <c r="C72" s="11"/>
      <c r="D72" s="10"/>
      <c r="F72" s="71" t="s">
        <v>56</v>
      </c>
      <c r="G72" s="72"/>
    </row>
    <row r="73" spans="1:7" s="7" customFormat="1" ht="15.75" customHeight="1">
      <c r="A73" s="23" t="s">
        <v>74</v>
      </c>
      <c r="B73" s="11"/>
      <c r="C73" s="11"/>
      <c r="D73" s="10"/>
      <c r="F73" s="73" t="s">
        <v>63</v>
      </c>
      <c r="G73" s="74"/>
    </row>
    <row r="74" spans="2:7" s="7" customFormat="1" ht="15.75">
      <c r="B74" s="11"/>
      <c r="C74" s="11"/>
      <c r="D74" s="10"/>
      <c r="F74" s="70"/>
      <c r="G74" s="70"/>
    </row>
    <row r="75" spans="1:7" s="7" customFormat="1" ht="15.75">
      <c r="A75" s="23"/>
      <c r="B75" s="11"/>
      <c r="C75" s="11"/>
      <c r="D75" s="10"/>
      <c r="F75" s="70"/>
      <c r="G75" s="70"/>
    </row>
    <row r="76" spans="2:7" s="7" customFormat="1" ht="19.5" customHeight="1">
      <c r="B76" s="11"/>
      <c r="C76" s="11"/>
      <c r="D76" s="10"/>
      <c r="F76" s="70"/>
      <c r="G76" s="70"/>
    </row>
    <row r="77" spans="2:7" s="7" customFormat="1" ht="15.75">
      <c r="B77" s="11"/>
      <c r="C77" s="11"/>
      <c r="D77" s="10"/>
      <c r="F77" s="8"/>
      <c r="G77" s="8"/>
    </row>
    <row r="78" spans="2:7" s="7" customFormat="1" ht="15.75">
      <c r="B78" s="11"/>
      <c r="C78" s="11"/>
      <c r="D78" s="10"/>
      <c r="F78" s="70"/>
      <c r="G78" s="70"/>
    </row>
    <row r="79" spans="2:7" s="7" customFormat="1" ht="15.75">
      <c r="B79" s="11"/>
      <c r="C79" s="11"/>
      <c r="D79" s="10"/>
      <c r="F79" s="8"/>
      <c r="G79" s="8"/>
    </row>
    <row r="80" spans="2:7" s="7" customFormat="1" ht="15.75">
      <c r="B80" s="11"/>
      <c r="C80" s="11"/>
      <c r="D80" s="10"/>
      <c r="F80" s="8"/>
      <c r="G80" s="8"/>
    </row>
    <row r="81" spans="2:7" s="7" customFormat="1" ht="15.75">
      <c r="B81" s="11"/>
      <c r="C81" s="11"/>
      <c r="D81" s="10"/>
      <c r="F81" s="8"/>
      <c r="G81" s="8"/>
    </row>
    <row r="82" spans="2:7" s="7" customFormat="1" ht="15.75">
      <c r="B82" s="11"/>
      <c r="C82" s="11"/>
      <c r="D82" s="10"/>
      <c r="F82" s="8"/>
      <c r="G82" s="8"/>
    </row>
    <row r="83" spans="2:7" s="7" customFormat="1" ht="15.75">
      <c r="B83" s="11"/>
      <c r="C83" s="11"/>
      <c r="D83" s="10"/>
      <c r="F83" s="8"/>
      <c r="G83" s="8"/>
    </row>
    <row r="84" spans="2:7" s="7" customFormat="1" ht="15.75">
      <c r="B84" s="11"/>
      <c r="C84" s="11"/>
      <c r="D84" s="10"/>
      <c r="F84" s="8"/>
      <c r="G84" s="8"/>
    </row>
    <row r="85" spans="2:7" s="7" customFormat="1" ht="15.75">
      <c r="B85" s="11"/>
      <c r="C85" s="11"/>
      <c r="D85" s="10"/>
      <c r="F85" s="8"/>
      <c r="G85" s="8"/>
    </row>
    <row r="86" spans="2:7" s="7" customFormat="1" ht="15.75">
      <c r="B86" s="11"/>
      <c r="C86" s="11"/>
      <c r="D86" s="10"/>
      <c r="F86" s="8"/>
      <c r="G86" s="8"/>
    </row>
    <row r="87" spans="2:7" s="7" customFormat="1" ht="15.75">
      <c r="B87" s="11"/>
      <c r="C87" s="11"/>
      <c r="D87" s="10"/>
      <c r="F87" s="8"/>
      <c r="G87" s="8"/>
    </row>
    <row r="88" spans="2:7" s="7" customFormat="1" ht="15.75">
      <c r="B88" s="11"/>
      <c r="C88" s="11"/>
      <c r="D88" s="10"/>
      <c r="F88" s="8"/>
      <c r="G88" s="8"/>
    </row>
    <row r="89" spans="2:7" s="7" customFormat="1" ht="15.75">
      <c r="B89" s="11"/>
      <c r="C89" s="11"/>
      <c r="D89" s="10"/>
      <c r="F89" s="8"/>
      <c r="G89" s="8"/>
    </row>
    <row r="90" spans="2:7" s="7" customFormat="1" ht="15.75">
      <c r="B90" s="11"/>
      <c r="C90" s="11"/>
      <c r="D90" s="10"/>
      <c r="F90" s="8"/>
      <c r="G90" s="8"/>
    </row>
    <row r="91" spans="2:7" s="7" customFormat="1" ht="15.75">
      <c r="B91" s="11"/>
      <c r="C91" s="11"/>
      <c r="D91" s="10"/>
      <c r="F91" s="8"/>
      <c r="G91" s="8"/>
    </row>
    <row r="92" spans="2:7" s="7" customFormat="1" ht="15.75">
      <c r="B92" s="11"/>
      <c r="C92" s="11"/>
      <c r="D92" s="10"/>
      <c r="F92" s="8"/>
      <c r="G92" s="8"/>
    </row>
    <row r="93" spans="2:7" s="7" customFormat="1" ht="15.75">
      <c r="B93" s="11"/>
      <c r="C93" s="11"/>
      <c r="D93" s="10"/>
      <c r="F93" s="8"/>
      <c r="G93" s="8"/>
    </row>
    <row r="94" spans="2:7" s="7" customFormat="1" ht="15.75">
      <c r="B94" s="11"/>
      <c r="C94" s="11"/>
      <c r="D94" s="10"/>
      <c r="F94" s="8"/>
      <c r="G94" s="8"/>
    </row>
    <row r="95" spans="2:7" s="7" customFormat="1" ht="15.75">
      <c r="B95" s="11"/>
      <c r="C95" s="11"/>
      <c r="D95" s="10"/>
      <c r="F95" s="8"/>
      <c r="G95" s="8"/>
    </row>
    <row r="96" spans="2:7" s="7" customFormat="1" ht="15.75">
      <c r="B96" s="11"/>
      <c r="C96" s="11"/>
      <c r="D96" s="10"/>
      <c r="F96" s="8"/>
      <c r="G96" s="8"/>
    </row>
    <row r="97" spans="2:7" s="7" customFormat="1" ht="15.75">
      <c r="B97" s="11"/>
      <c r="C97" s="11"/>
      <c r="D97" s="10"/>
      <c r="F97" s="8"/>
      <c r="G97" s="8"/>
    </row>
    <row r="98" spans="2:7" s="7" customFormat="1" ht="15.75">
      <c r="B98" s="11"/>
      <c r="C98" s="11"/>
      <c r="D98" s="10"/>
      <c r="F98" s="8"/>
      <c r="G98" s="8"/>
    </row>
    <row r="99" spans="2:7" s="7" customFormat="1" ht="15.75">
      <c r="B99" s="11"/>
      <c r="C99" s="11"/>
      <c r="D99" s="10"/>
      <c r="F99" s="8"/>
      <c r="G99" s="8"/>
    </row>
    <row r="100" spans="2:7" s="7" customFormat="1" ht="15.75">
      <c r="B100" s="11"/>
      <c r="C100" s="11"/>
      <c r="D100" s="10"/>
      <c r="F100" s="8"/>
      <c r="G100" s="8"/>
    </row>
    <row r="101" spans="2:7" s="7" customFormat="1" ht="15.75">
      <c r="B101" s="11"/>
      <c r="C101" s="11"/>
      <c r="D101" s="10"/>
      <c r="F101" s="8"/>
      <c r="G101" s="8"/>
    </row>
    <row r="102" spans="2:7" s="7" customFormat="1" ht="15.75">
      <c r="B102" s="11"/>
      <c r="C102" s="11"/>
      <c r="D102" s="10"/>
      <c r="F102" s="8"/>
      <c r="G102" s="8"/>
    </row>
    <row r="103" spans="2:7" s="7" customFormat="1" ht="15.75">
      <c r="B103" s="11"/>
      <c r="C103" s="11"/>
      <c r="D103" s="10"/>
      <c r="F103" s="8"/>
      <c r="G103" s="8"/>
    </row>
    <row r="104" spans="2:7" s="7" customFormat="1" ht="15.75">
      <c r="B104" s="11"/>
      <c r="C104" s="11"/>
      <c r="D104" s="10"/>
      <c r="F104" s="8"/>
      <c r="G104" s="8"/>
    </row>
    <row r="105" spans="2:7" s="7" customFormat="1" ht="15.75">
      <c r="B105" s="11"/>
      <c r="C105" s="11"/>
      <c r="D105" s="10"/>
      <c r="F105" s="8"/>
      <c r="G105" s="8"/>
    </row>
    <row r="106" spans="2:7" s="7" customFormat="1" ht="15.75">
      <c r="B106" s="11"/>
      <c r="C106" s="11"/>
      <c r="D106" s="10"/>
      <c r="F106" s="8"/>
      <c r="G106" s="8"/>
    </row>
    <row r="107" spans="2:7" s="7" customFormat="1" ht="15.75">
      <c r="B107" s="11"/>
      <c r="C107" s="11"/>
      <c r="D107" s="10"/>
      <c r="F107" s="8"/>
      <c r="G107" s="8"/>
    </row>
    <row r="108" spans="2:7" s="7" customFormat="1" ht="15.75">
      <c r="B108" s="11"/>
      <c r="C108" s="11"/>
      <c r="D108" s="10"/>
      <c r="F108" s="8"/>
      <c r="G108" s="8"/>
    </row>
    <row r="109" spans="2:7" s="7" customFormat="1" ht="15.75">
      <c r="B109" s="11"/>
      <c r="C109" s="11"/>
      <c r="D109" s="10"/>
      <c r="F109" s="8"/>
      <c r="G109" s="8"/>
    </row>
    <row r="110" spans="2:7" s="7" customFormat="1" ht="15.75">
      <c r="B110" s="11"/>
      <c r="C110" s="11"/>
      <c r="D110" s="10"/>
      <c r="F110" s="8"/>
      <c r="G110" s="8"/>
    </row>
    <row r="111" spans="2:7" s="7" customFormat="1" ht="15.75">
      <c r="B111" s="11"/>
      <c r="C111" s="11"/>
      <c r="D111" s="10"/>
      <c r="F111" s="8"/>
      <c r="G111" s="8"/>
    </row>
    <row r="112" spans="2:7" s="7" customFormat="1" ht="15.75">
      <c r="B112" s="11"/>
      <c r="C112" s="11"/>
      <c r="D112" s="10"/>
      <c r="F112" s="8"/>
      <c r="G112" s="8"/>
    </row>
    <row r="113" spans="2:7" s="7" customFormat="1" ht="15.75">
      <c r="B113" s="11"/>
      <c r="C113" s="11"/>
      <c r="D113" s="10"/>
      <c r="F113" s="8"/>
      <c r="G113" s="8"/>
    </row>
    <row r="114" spans="2:7" s="7" customFormat="1" ht="15.75">
      <c r="B114" s="11"/>
      <c r="C114" s="11"/>
      <c r="D114" s="10"/>
      <c r="F114" s="8"/>
      <c r="G114" s="8"/>
    </row>
    <row r="115" spans="2:7" s="7" customFormat="1" ht="15.75">
      <c r="B115" s="11"/>
      <c r="C115" s="11"/>
      <c r="D115" s="10"/>
      <c r="F115" s="8"/>
      <c r="G115" s="8"/>
    </row>
    <row r="116" spans="2:7" s="7" customFormat="1" ht="15.75">
      <c r="B116" s="11"/>
      <c r="C116" s="11"/>
      <c r="D116" s="10"/>
      <c r="F116" s="8"/>
      <c r="G116" s="8"/>
    </row>
    <row r="117" spans="2:7" s="7" customFormat="1" ht="15.75">
      <c r="B117" s="11"/>
      <c r="C117" s="11"/>
      <c r="D117" s="10"/>
      <c r="F117" s="8"/>
      <c r="G117" s="8"/>
    </row>
    <row r="118" spans="2:7" s="7" customFormat="1" ht="15.75">
      <c r="B118" s="11"/>
      <c r="C118" s="11"/>
      <c r="D118" s="10"/>
      <c r="F118" s="8"/>
      <c r="G118" s="8"/>
    </row>
    <row r="119" spans="2:7" s="7" customFormat="1" ht="15.75">
      <c r="B119" s="11"/>
      <c r="C119" s="11"/>
      <c r="D119" s="10"/>
      <c r="F119" s="8"/>
      <c r="G119" s="8"/>
    </row>
    <row r="120" spans="2:7" s="7" customFormat="1" ht="15.75">
      <c r="B120" s="11"/>
      <c r="C120" s="11"/>
      <c r="D120" s="10"/>
      <c r="F120" s="8"/>
      <c r="G120" s="8"/>
    </row>
    <row r="121" spans="2:7" s="7" customFormat="1" ht="15.75">
      <c r="B121" s="11"/>
      <c r="C121" s="11"/>
      <c r="D121" s="10"/>
      <c r="F121" s="8"/>
      <c r="G121" s="8"/>
    </row>
    <row r="122" spans="2:7" s="7" customFormat="1" ht="15.75">
      <c r="B122" s="11"/>
      <c r="C122" s="11"/>
      <c r="D122" s="10"/>
      <c r="F122" s="8"/>
      <c r="G122" s="8"/>
    </row>
    <row r="123" spans="2:7" s="7" customFormat="1" ht="15.75">
      <c r="B123" s="11"/>
      <c r="C123" s="11"/>
      <c r="D123" s="10"/>
      <c r="F123" s="8"/>
      <c r="G123" s="8"/>
    </row>
    <row r="124" spans="2:7" s="7" customFormat="1" ht="15.75">
      <c r="B124" s="11"/>
      <c r="C124" s="11"/>
      <c r="D124" s="10"/>
      <c r="F124" s="8"/>
      <c r="G124" s="8"/>
    </row>
    <row r="125" spans="2:7" s="7" customFormat="1" ht="15.75">
      <c r="B125" s="11"/>
      <c r="C125" s="11"/>
      <c r="D125" s="10"/>
      <c r="F125" s="8"/>
      <c r="G125" s="8"/>
    </row>
    <row r="126" spans="2:7" s="7" customFormat="1" ht="15.75">
      <c r="B126" s="11"/>
      <c r="C126" s="11"/>
      <c r="D126" s="10"/>
      <c r="F126" s="8"/>
      <c r="G126" s="8"/>
    </row>
    <row r="127" spans="2:7" s="7" customFormat="1" ht="15.75">
      <c r="B127" s="11"/>
      <c r="C127" s="11"/>
      <c r="D127" s="10"/>
      <c r="F127" s="8"/>
      <c r="G127" s="8"/>
    </row>
    <row r="128" spans="2:7" s="7" customFormat="1" ht="15.75">
      <c r="B128" s="11"/>
      <c r="C128" s="11"/>
      <c r="D128" s="10"/>
      <c r="F128" s="8"/>
      <c r="G128" s="8"/>
    </row>
    <row r="129" spans="2:7" s="7" customFormat="1" ht="15.75">
      <c r="B129" s="11"/>
      <c r="C129" s="11"/>
      <c r="D129" s="10"/>
      <c r="F129" s="8"/>
      <c r="G129" s="8"/>
    </row>
    <row r="130" spans="2:7" s="7" customFormat="1" ht="15.75">
      <c r="B130" s="11"/>
      <c r="C130" s="11"/>
      <c r="D130" s="10"/>
      <c r="F130" s="8"/>
      <c r="G130" s="8"/>
    </row>
    <row r="131" spans="2:7" s="7" customFormat="1" ht="15.75">
      <c r="B131" s="11"/>
      <c r="C131" s="11"/>
      <c r="D131" s="10"/>
      <c r="F131" s="8"/>
      <c r="G131" s="8"/>
    </row>
    <row r="132" spans="2:7" s="7" customFormat="1" ht="15.75">
      <c r="B132" s="11"/>
      <c r="C132" s="11"/>
      <c r="D132" s="10"/>
      <c r="F132" s="8"/>
      <c r="G132" s="8"/>
    </row>
    <row r="133" spans="2:7" s="7" customFormat="1" ht="15.75">
      <c r="B133" s="11"/>
      <c r="C133" s="11"/>
      <c r="D133" s="10"/>
      <c r="F133" s="8"/>
      <c r="G133" s="8"/>
    </row>
    <row r="134" spans="2:7" s="7" customFormat="1" ht="15.75">
      <c r="B134" s="11"/>
      <c r="C134" s="11"/>
      <c r="D134" s="10"/>
      <c r="F134" s="8"/>
      <c r="G134" s="8"/>
    </row>
    <row r="135" spans="2:7" s="7" customFormat="1" ht="15.75">
      <c r="B135" s="11"/>
      <c r="C135" s="11"/>
      <c r="D135" s="10"/>
      <c r="F135" s="8"/>
      <c r="G135" s="8"/>
    </row>
    <row r="136" spans="2:7" s="7" customFormat="1" ht="15.75">
      <c r="B136" s="11"/>
      <c r="C136" s="11"/>
      <c r="D136" s="10"/>
      <c r="F136" s="8"/>
      <c r="G136" s="8"/>
    </row>
    <row r="137" spans="2:7" s="7" customFormat="1" ht="15.75">
      <c r="B137" s="11"/>
      <c r="C137" s="11"/>
      <c r="D137" s="10"/>
      <c r="F137" s="8"/>
      <c r="G137" s="8"/>
    </row>
    <row r="138" spans="2:7" s="7" customFormat="1" ht="15.75">
      <c r="B138" s="11"/>
      <c r="C138" s="11"/>
      <c r="D138" s="10"/>
      <c r="F138" s="8"/>
      <c r="G138" s="8"/>
    </row>
    <row r="139" spans="2:7" s="7" customFormat="1" ht="15.75">
      <c r="B139" s="11"/>
      <c r="C139" s="11"/>
      <c r="D139" s="10"/>
      <c r="F139" s="8"/>
      <c r="G139" s="8"/>
    </row>
    <row r="140" spans="2:7" s="7" customFormat="1" ht="15.75">
      <c r="B140" s="11"/>
      <c r="C140" s="11"/>
      <c r="D140" s="10"/>
      <c r="F140" s="8"/>
      <c r="G140" s="8"/>
    </row>
    <row r="141" spans="2:7" s="7" customFormat="1" ht="15.75">
      <c r="B141" s="11"/>
      <c r="C141" s="11"/>
      <c r="D141" s="10"/>
      <c r="F141" s="8"/>
      <c r="G141" s="8"/>
    </row>
    <row r="142" spans="2:7" s="7" customFormat="1" ht="15.75">
      <c r="B142" s="11"/>
      <c r="C142" s="11"/>
      <c r="D142" s="10"/>
      <c r="F142" s="8"/>
      <c r="G142" s="8"/>
    </row>
    <row r="143" spans="2:7" s="7" customFormat="1" ht="15.75">
      <c r="B143" s="11"/>
      <c r="C143" s="11"/>
      <c r="D143" s="10"/>
      <c r="F143" s="8"/>
      <c r="G143" s="8"/>
    </row>
    <row r="144" spans="2:7" s="7" customFormat="1" ht="15.75">
      <c r="B144" s="11"/>
      <c r="C144" s="11"/>
      <c r="D144" s="10"/>
      <c r="F144" s="8"/>
      <c r="G144" s="8"/>
    </row>
    <row r="145" spans="2:7" s="7" customFormat="1" ht="15.75">
      <c r="B145" s="11"/>
      <c r="C145" s="11"/>
      <c r="D145" s="10"/>
      <c r="F145" s="8"/>
      <c r="G145" s="8"/>
    </row>
    <row r="146" spans="2:7" s="7" customFormat="1" ht="15.75">
      <c r="B146" s="11"/>
      <c r="C146" s="11"/>
      <c r="D146" s="10"/>
      <c r="F146" s="8"/>
      <c r="G146" s="8"/>
    </row>
    <row r="147" spans="2:7" s="7" customFormat="1" ht="15.75">
      <c r="B147" s="11"/>
      <c r="C147" s="11"/>
      <c r="D147" s="10"/>
      <c r="F147" s="8"/>
      <c r="G147" s="8"/>
    </row>
    <row r="148" spans="2:7" s="7" customFormat="1" ht="15.75">
      <c r="B148" s="11"/>
      <c r="C148" s="11"/>
      <c r="D148" s="10"/>
      <c r="F148" s="8"/>
      <c r="G148" s="8"/>
    </row>
    <row r="149" spans="2:7" s="7" customFormat="1" ht="15.75">
      <c r="B149" s="11"/>
      <c r="C149" s="11"/>
      <c r="D149" s="10"/>
      <c r="F149" s="8"/>
      <c r="G149" s="8"/>
    </row>
    <row r="150" spans="2:7" s="7" customFormat="1" ht="15.75">
      <c r="B150" s="11"/>
      <c r="C150" s="11"/>
      <c r="D150" s="10"/>
      <c r="F150" s="8"/>
      <c r="G150" s="8"/>
    </row>
    <row r="151" spans="2:7" s="7" customFormat="1" ht="15.75">
      <c r="B151" s="11"/>
      <c r="C151" s="11"/>
      <c r="D151" s="10"/>
      <c r="F151" s="8"/>
      <c r="G151" s="8"/>
    </row>
    <row r="152" spans="2:7" s="7" customFormat="1" ht="15.75">
      <c r="B152" s="11"/>
      <c r="C152" s="11"/>
      <c r="D152" s="10"/>
      <c r="F152" s="8"/>
      <c r="G152" s="8"/>
    </row>
    <row r="153" spans="2:7" s="7" customFormat="1" ht="15.75">
      <c r="B153" s="11"/>
      <c r="C153" s="11"/>
      <c r="D153" s="10"/>
      <c r="F153" s="8"/>
      <c r="G153" s="8"/>
    </row>
    <row r="154" spans="2:7" s="7" customFormat="1" ht="15.75">
      <c r="B154" s="11"/>
      <c r="C154" s="11"/>
      <c r="D154" s="10"/>
      <c r="F154" s="8"/>
      <c r="G154" s="8"/>
    </row>
    <row r="155" spans="2:7" s="7" customFormat="1" ht="15.75">
      <c r="B155" s="11"/>
      <c r="C155" s="11"/>
      <c r="D155" s="10"/>
      <c r="F155" s="8"/>
      <c r="G155" s="8"/>
    </row>
    <row r="156" spans="2:7" s="7" customFormat="1" ht="15.75">
      <c r="B156" s="11"/>
      <c r="C156" s="11"/>
      <c r="D156" s="10"/>
      <c r="F156" s="8"/>
      <c r="G156" s="8"/>
    </row>
    <row r="157" spans="2:7" s="7" customFormat="1" ht="15.75">
      <c r="B157" s="11"/>
      <c r="C157" s="11"/>
      <c r="D157" s="10"/>
      <c r="F157" s="8"/>
      <c r="G157" s="8"/>
    </row>
    <row r="158" spans="2:7" s="7" customFormat="1" ht="15.75">
      <c r="B158" s="11"/>
      <c r="C158" s="11"/>
      <c r="D158" s="10"/>
      <c r="F158" s="8"/>
      <c r="G158" s="8"/>
    </row>
    <row r="159" spans="2:7" s="7" customFormat="1" ht="15.75">
      <c r="B159" s="11"/>
      <c r="C159" s="11"/>
      <c r="D159" s="10"/>
      <c r="F159" s="8"/>
      <c r="G159" s="8"/>
    </row>
    <row r="160" spans="2:7" s="7" customFormat="1" ht="15.75">
      <c r="B160" s="11"/>
      <c r="C160" s="11"/>
      <c r="D160" s="10"/>
      <c r="F160" s="8"/>
      <c r="G160" s="8"/>
    </row>
    <row r="161" spans="2:7" s="7" customFormat="1" ht="15.75">
      <c r="B161" s="11"/>
      <c r="C161" s="11"/>
      <c r="D161" s="10"/>
      <c r="F161" s="8"/>
      <c r="G161" s="8"/>
    </row>
    <row r="162" spans="2:7" s="7" customFormat="1" ht="15.75">
      <c r="B162" s="11"/>
      <c r="C162" s="11"/>
      <c r="D162" s="10"/>
      <c r="F162" s="8"/>
      <c r="G162" s="8"/>
    </row>
    <row r="163" spans="2:7" s="7" customFormat="1" ht="15.75">
      <c r="B163" s="11"/>
      <c r="C163" s="11"/>
      <c r="D163" s="10"/>
      <c r="F163" s="8"/>
      <c r="G163" s="8"/>
    </row>
    <row r="164" spans="2:7" s="7" customFormat="1" ht="15.75">
      <c r="B164" s="11"/>
      <c r="C164" s="11"/>
      <c r="D164" s="10"/>
      <c r="F164" s="8"/>
      <c r="G164" s="8"/>
    </row>
    <row r="165" spans="2:7" s="7" customFormat="1" ht="15.75">
      <c r="B165" s="11"/>
      <c r="C165" s="11"/>
      <c r="D165" s="10"/>
      <c r="F165" s="8"/>
      <c r="G165" s="8"/>
    </row>
    <row r="166" spans="2:7" s="7" customFormat="1" ht="15.75">
      <c r="B166" s="11"/>
      <c r="C166" s="11"/>
      <c r="D166" s="10"/>
      <c r="F166" s="8"/>
      <c r="G166" s="8"/>
    </row>
    <row r="167" spans="2:7" s="7" customFormat="1" ht="15.75">
      <c r="B167" s="11"/>
      <c r="C167" s="11"/>
      <c r="D167" s="10"/>
      <c r="F167" s="8"/>
      <c r="G167" s="8"/>
    </row>
    <row r="168" spans="2:7" s="7" customFormat="1" ht="15.75">
      <c r="B168" s="11"/>
      <c r="C168" s="11"/>
      <c r="D168" s="10"/>
      <c r="F168" s="8"/>
      <c r="G168" s="8"/>
    </row>
    <row r="169" spans="2:7" s="7" customFormat="1" ht="15.75">
      <c r="B169" s="11"/>
      <c r="C169" s="11"/>
      <c r="D169" s="10"/>
      <c r="F169" s="8"/>
      <c r="G169" s="8"/>
    </row>
    <row r="170" spans="2:7" s="7" customFormat="1" ht="15.75">
      <c r="B170" s="11"/>
      <c r="C170" s="11"/>
      <c r="D170" s="10"/>
      <c r="F170" s="8"/>
      <c r="G170" s="8"/>
    </row>
    <row r="171" spans="2:7" s="7" customFormat="1" ht="15.75">
      <c r="B171" s="11"/>
      <c r="C171" s="11"/>
      <c r="D171" s="10"/>
      <c r="F171" s="8"/>
      <c r="G171" s="8"/>
    </row>
    <row r="172" spans="2:7" s="7" customFormat="1" ht="15.75">
      <c r="B172" s="11"/>
      <c r="C172" s="11"/>
      <c r="D172" s="10"/>
      <c r="F172" s="8"/>
      <c r="G172" s="8"/>
    </row>
    <row r="173" spans="2:7" s="7" customFormat="1" ht="15.75">
      <c r="B173" s="11"/>
      <c r="C173" s="11"/>
      <c r="D173" s="10"/>
      <c r="F173" s="8"/>
      <c r="G173" s="8"/>
    </row>
    <row r="174" spans="2:7" s="7" customFormat="1" ht="15.75">
      <c r="B174" s="11"/>
      <c r="C174" s="11"/>
      <c r="D174" s="10"/>
      <c r="F174" s="8"/>
      <c r="G174" s="8"/>
    </row>
    <row r="175" spans="2:7" s="7" customFormat="1" ht="15.75">
      <c r="B175" s="11"/>
      <c r="C175" s="11"/>
      <c r="D175" s="10"/>
      <c r="F175" s="8"/>
      <c r="G175" s="8"/>
    </row>
    <row r="176" spans="2:7" s="7" customFormat="1" ht="15.75">
      <c r="B176" s="11"/>
      <c r="C176" s="11"/>
      <c r="D176" s="10"/>
      <c r="F176" s="8"/>
      <c r="G176" s="8"/>
    </row>
    <row r="177" spans="2:7" s="7" customFormat="1" ht="15.75">
      <c r="B177" s="11"/>
      <c r="C177" s="11"/>
      <c r="D177" s="10"/>
      <c r="F177" s="8"/>
      <c r="G177" s="8"/>
    </row>
    <row r="178" spans="2:7" s="7" customFormat="1" ht="15.75">
      <c r="B178" s="11"/>
      <c r="C178" s="11"/>
      <c r="D178" s="10"/>
      <c r="F178" s="8"/>
      <c r="G178" s="8"/>
    </row>
    <row r="179" spans="2:7" s="7" customFormat="1" ht="15.75">
      <c r="B179" s="11"/>
      <c r="C179" s="11"/>
      <c r="D179" s="10"/>
      <c r="F179" s="8"/>
      <c r="G179" s="8"/>
    </row>
    <row r="180" spans="2:7" s="7" customFormat="1" ht="15.75">
      <c r="B180" s="11"/>
      <c r="C180" s="11"/>
      <c r="D180" s="10"/>
      <c r="F180" s="8"/>
      <c r="G180" s="8"/>
    </row>
    <row r="181" spans="2:7" s="7" customFormat="1" ht="15.75">
      <c r="B181" s="11"/>
      <c r="C181" s="11"/>
      <c r="D181" s="10"/>
      <c r="F181" s="8"/>
      <c r="G181" s="8"/>
    </row>
    <row r="182" spans="2:7" s="7" customFormat="1" ht="15.75">
      <c r="B182" s="11"/>
      <c r="C182" s="11"/>
      <c r="D182" s="10"/>
      <c r="F182" s="8"/>
      <c r="G182" s="8"/>
    </row>
    <row r="183" spans="2:7" s="7" customFormat="1" ht="15.75">
      <c r="B183" s="11"/>
      <c r="C183" s="11"/>
      <c r="D183" s="10"/>
      <c r="F183" s="8"/>
      <c r="G183" s="8"/>
    </row>
    <row r="184" spans="2:7" s="7" customFormat="1" ht="15.75">
      <c r="B184" s="11"/>
      <c r="C184" s="11"/>
      <c r="D184" s="10"/>
      <c r="F184" s="8"/>
      <c r="G184" s="8"/>
    </row>
    <row r="185" spans="2:7" s="7" customFormat="1" ht="15.75">
      <c r="B185" s="11"/>
      <c r="C185" s="11"/>
      <c r="D185" s="10"/>
      <c r="F185" s="8"/>
      <c r="G185" s="8"/>
    </row>
    <row r="186" spans="2:7" s="7" customFormat="1" ht="15.75">
      <c r="B186" s="11"/>
      <c r="C186" s="11"/>
      <c r="D186" s="10"/>
      <c r="F186" s="8"/>
      <c r="G186" s="8"/>
    </row>
    <row r="187" spans="2:7" s="7" customFormat="1" ht="15.75">
      <c r="B187" s="11"/>
      <c r="C187" s="11"/>
      <c r="D187" s="10"/>
      <c r="F187" s="8"/>
      <c r="G187" s="8"/>
    </row>
    <row r="188" spans="2:7" s="7" customFormat="1" ht="15.75">
      <c r="B188" s="11"/>
      <c r="C188" s="11"/>
      <c r="D188" s="10"/>
      <c r="F188" s="8"/>
      <c r="G188" s="8"/>
    </row>
    <row r="189" spans="2:7" s="7" customFormat="1" ht="15.75">
      <c r="B189" s="11"/>
      <c r="C189" s="11"/>
      <c r="D189" s="10"/>
      <c r="F189" s="8"/>
      <c r="G189" s="8"/>
    </row>
    <row r="190" spans="2:7" s="7" customFormat="1" ht="15.75">
      <c r="B190" s="11"/>
      <c r="C190" s="11"/>
      <c r="D190" s="10"/>
      <c r="F190" s="8"/>
      <c r="G190" s="8"/>
    </row>
    <row r="191" spans="2:7" s="7" customFormat="1" ht="15.75">
      <c r="B191" s="11"/>
      <c r="C191" s="11"/>
      <c r="D191" s="10"/>
      <c r="F191" s="8"/>
      <c r="G191" s="8"/>
    </row>
    <row r="192" spans="2:7" s="7" customFormat="1" ht="15.75">
      <c r="B192" s="11"/>
      <c r="C192" s="11"/>
      <c r="D192" s="10"/>
      <c r="F192" s="8"/>
      <c r="G192" s="8"/>
    </row>
    <row r="193" spans="2:7" s="7" customFormat="1" ht="15.75">
      <c r="B193" s="11"/>
      <c r="C193" s="11"/>
      <c r="D193" s="10"/>
      <c r="F193" s="8"/>
      <c r="G193" s="8"/>
    </row>
    <row r="194" spans="2:7" s="7" customFormat="1" ht="15.75">
      <c r="B194" s="11"/>
      <c r="C194" s="11"/>
      <c r="D194" s="10"/>
      <c r="F194" s="8"/>
      <c r="G194" s="8"/>
    </row>
    <row r="195" spans="2:7" s="7" customFormat="1" ht="15.75">
      <c r="B195" s="11"/>
      <c r="C195" s="11"/>
      <c r="D195" s="10"/>
      <c r="F195" s="8"/>
      <c r="G195" s="8"/>
    </row>
    <row r="196" spans="2:7" s="7" customFormat="1" ht="15.75">
      <c r="B196" s="11"/>
      <c r="C196" s="11"/>
      <c r="D196" s="10"/>
      <c r="F196" s="8"/>
      <c r="G196" s="8"/>
    </row>
    <row r="197" spans="2:7" s="7" customFormat="1" ht="15.75">
      <c r="B197" s="11"/>
      <c r="C197" s="11"/>
      <c r="D197" s="10"/>
      <c r="F197" s="8"/>
      <c r="G197" s="8"/>
    </row>
    <row r="198" spans="2:7" s="7" customFormat="1" ht="15.75">
      <c r="B198" s="11"/>
      <c r="C198" s="11"/>
      <c r="D198" s="10"/>
      <c r="F198" s="8"/>
      <c r="G198" s="8"/>
    </row>
    <row r="199" spans="2:7" s="7" customFormat="1" ht="15.75">
      <c r="B199" s="11"/>
      <c r="C199" s="11"/>
      <c r="D199" s="10"/>
      <c r="F199" s="8"/>
      <c r="G199" s="8"/>
    </row>
    <row r="200" spans="2:7" s="7" customFormat="1" ht="15.75">
      <c r="B200" s="11"/>
      <c r="C200" s="11"/>
      <c r="D200" s="10"/>
      <c r="F200" s="8"/>
      <c r="G200" s="8"/>
    </row>
    <row r="201" spans="2:7" s="7" customFormat="1" ht="15.75">
      <c r="B201" s="11"/>
      <c r="C201" s="11"/>
      <c r="D201" s="10"/>
      <c r="F201" s="8"/>
      <c r="G201" s="8"/>
    </row>
    <row r="202" spans="2:7" s="7" customFormat="1" ht="15.75">
      <c r="B202" s="11"/>
      <c r="C202" s="11"/>
      <c r="D202" s="10"/>
      <c r="F202" s="8"/>
      <c r="G202" s="8"/>
    </row>
    <row r="203" spans="2:7" s="7" customFormat="1" ht="15.75">
      <c r="B203" s="11"/>
      <c r="C203" s="11"/>
      <c r="D203" s="10"/>
      <c r="F203" s="8"/>
      <c r="G203" s="8"/>
    </row>
    <row r="204" spans="2:7" s="7" customFormat="1" ht="15.75">
      <c r="B204" s="11"/>
      <c r="C204" s="11"/>
      <c r="D204" s="10"/>
      <c r="F204" s="8"/>
      <c r="G204" s="8"/>
    </row>
    <row r="205" spans="2:7" s="7" customFormat="1" ht="15.75">
      <c r="B205" s="11"/>
      <c r="C205" s="11"/>
      <c r="D205" s="10"/>
      <c r="F205" s="8"/>
      <c r="G205" s="8"/>
    </row>
    <row r="206" spans="2:7" s="7" customFormat="1" ht="15.75">
      <c r="B206" s="11"/>
      <c r="C206" s="11"/>
      <c r="D206" s="10"/>
      <c r="F206" s="8"/>
      <c r="G206" s="8"/>
    </row>
    <row r="207" spans="2:7" s="7" customFormat="1" ht="15.75">
      <c r="B207" s="11"/>
      <c r="C207" s="11"/>
      <c r="D207" s="10"/>
      <c r="F207" s="8"/>
      <c r="G207" s="8"/>
    </row>
    <row r="208" spans="2:7" s="7" customFormat="1" ht="15.75">
      <c r="B208" s="11"/>
      <c r="C208" s="11"/>
      <c r="D208" s="10"/>
      <c r="F208" s="8"/>
      <c r="G208" s="8"/>
    </row>
    <row r="209" spans="2:7" s="7" customFormat="1" ht="15.75">
      <c r="B209" s="11"/>
      <c r="C209" s="11"/>
      <c r="D209" s="10"/>
      <c r="F209" s="8"/>
      <c r="G209" s="8"/>
    </row>
    <row r="210" spans="2:7" s="7" customFormat="1" ht="15.75">
      <c r="B210" s="11"/>
      <c r="C210" s="11"/>
      <c r="D210" s="10"/>
      <c r="F210" s="8"/>
      <c r="G210" s="8"/>
    </row>
    <row r="211" spans="2:7" s="7" customFormat="1" ht="15.75">
      <c r="B211" s="11"/>
      <c r="C211" s="11"/>
      <c r="D211" s="10"/>
      <c r="F211" s="8"/>
      <c r="G211" s="8"/>
    </row>
    <row r="212" spans="2:7" s="7" customFormat="1" ht="15.75">
      <c r="B212" s="11"/>
      <c r="C212" s="11"/>
      <c r="D212" s="10"/>
      <c r="F212" s="8"/>
      <c r="G212" s="8"/>
    </row>
    <row r="213" spans="2:7" s="7" customFormat="1" ht="15.75">
      <c r="B213" s="11"/>
      <c r="C213" s="11"/>
      <c r="D213" s="10"/>
      <c r="F213" s="8"/>
      <c r="G213" s="8"/>
    </row>
    <row r="214" spans="2:7" s="7" customFormat="1" ht="15.75">
      <c r="B214" s="11"/>
      <c r="C214" s="11"/>
      <c r="D214" s="10"/>
      <c r="F214" s="8"/>
      <c r="G214" s="8"/>
    </row>
    <row r="215" spans="2:7" s="7" customFormat="1" ht="15.75">
      <c r="B215" s="11"/>
      <c r="C215" s="11"/>
      <c r="D215" s="10"/>
      <c r="F215" s="8"/>
      <c r="G215" s="8"/>
    </row>
    <row r="216" spans="2:7" s="7" customFormat="1" ht="15.75">
      <c r="B216" s="11"/>
      <c r="C216" s="11"/>
      <c r="D216" s="10"/>
      <c r="F216" s="8"/>
      <c r="G216" s="8"/>
    </row>
    <row r="217" spans="2:7" s="7" customFormat="1" ht="15.75">
      <c r="B217" s="11"/>
      <c r="C217" s="11"/>
      <c r="D217" s="10"/>
      <c r="F217" s="8"/>
      <c r="G217" s="8"/>
    </row>
    <row r="218" spans="2:7" s="7" customFormat="1" ht="15.75">
      <c r="B218" s="11"/>
      <c r="C218" s="11"/>
      <c r="D218" s="10"/>
      <c r="F218" s="8"/>
      <c r="G218" s="8"/>
    </row>
    <row r="219" spans="2:7" s="7" customFormat="1" ht="15.75">
      <c r="B219" s="11"/>
      <c r="C219" s="11"/>
      <c r="D219" s="10"/>
      <c r="F219" s="8"/>
      <c r="G219" s="8"/>
    </row>
    <row r="220" spans="2:7" s="7" customFormat="1" ht="15.75">
      <c r="B220" s="11"/>
      <c r="C220" s="11"/>
      <c r="D220" s="10"/>
      <c r="F220" s="8"/>
      <c r="G220" s="8"/>
    </row>
    <row r="221" spans="2:7" s="7" customFormat="1" ht="15.75">
      <c r="B221" s="11"/>
      <c r="C221" s="11"/>
      <c r="D221" s="10"/>
      <c r="F221" s="8"/>
      <c r="G221" s="8"/>
    </row>
    <row r="222" spans="2:7" s="7" customFormat="1" ht="15.75">
      <c r="B222" s="11"/>
      <c r="C222" s="11"/>
      <c r="D222" s="10"/>
      <c r="F222" s="8"/>
      <c r="G222" s="8"/>
    </row>
    <row r="223" spans="2:7" s="7" customFormat="1" ht="15.75">
      <c r="B223" s="11"/>
      <c r="C223" s="11"/>
      <c r="D223" s="10"/>
      <c r="F223" s="8"/>
      <c r="G223" s="8"/>
    </row>
    <row r="224" spans="2:7" s="7" customFormat="1" ht="15.75">
      <c r="B224" s="11"/>
      <c r="C224" s="11"/>
      <c r="D224" s="10"/>
      <c r="F224" s="8"/>
      <c r="G224" s="8"/>
    </row>
    <row r="225" spans="2:7" s="7" customFormat="1" ht="15.75">
      <c r="B225" s="11"/>
      <c r="C225" s="11"/>
      <c r="D225" s="10"/>
      <c r="F225" s="8"/>
      <c r="G225" s="8"/>
    </row>
    <row r="226" spans="2:7" s="7" customFormat="1" ht="15.75">
      <c r="B226" s="11"/>
      <c r="C226" s="11"/>
      <c r="D226" s="10"/>
      <c r="F226" s="8"/>
      <c r="G226" s="8"/>
    </row>
  </sheetData>
  <sheetProtection/>
  <mergeCells count="6">
    <mergeCell ref="F76:G76"/>
    <mergeCell ref="F78:G78"/>
    <mergeCell ref="F74:G74"/>
    <mergeCell ref="F75:G75"/>
    <mergeCell ref="F72:G72"/>
    <mergeCell ref="F73:G73"/>
  </mergeCells>
  <printOptions horizontalCentered="1"/>
  <pageMargins left="0" right="0" top="0" bottom="0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MSGW</cp:lastModifiedBy>
  <cp:lastPrinted>2018-12-10T07:30:52Z</cp:lastPrinted>
  <dcterms:created xsi:type="dcterms:W3CDTF">2005-08-25T08:00:13Z</dcterms:created>
  <dcterms:modified xsi:type="dcterms:W3CDTF">2018-12-14T12:34:17Z</dcterms:modified>
  <cp:category/>
  <cp:version/>
  <cp:contentType/>
  <cp:contentStatus/>
</cp:coreProperties>
</file>